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45" windowWidth="15150" windowHeight="8370" activeTab="0"/>
  </bookViews>
  <sheets>
    <sheet name="WEIN2008" sheetId="1" r:id="rId1"/>
    <sheet name="Mainburg 1" sheetId="2" r:id="rId2"/>
    <sheet name="Neustadt" sheetId="3" r:id="rId3"/>
    <sheet name="Abensberg" sheetId="4" r:id="rId4"/>
    <sheet name="Eichstätt 1" sheetId="5" r:id="rId5"/>
    <sheet name="Rohrbach" sheetId="6" r:id="rId6"/>
    <sheet name="Mainburg 2" sheetId="7" r:id="rId7"/>
  </sheets>
  <definedNames/>
  <calcPr fullCalcOnLoad="1"/>
</workbook>
</file>

<file path=xl/sharedStrings.xml><?xml version="1.0" encoding="utf-8"?>
<sst xmlns="http://schemas.openxmlformats.org/spreadsheetml/2006/main" count="169" uniqueCount="60">
  <si>
    <t>BPkt</t>
  </si>
  <si>
    <t>Mainburg 1</t>
  </si>
  <si>
    <t>***</t>
  </si>
  <si>
    <t>Abensberg 1</t>
  </si>
  <si>
    <t>Eichstätt 1</t>
  </si>
  <si>
    <t>Mainburg 2</t>
  </si>
  <si>
    <t>TSV Mainburg</t>
  </si>
  <si>
    <t>Gegner</t>
  </si>
  <si>
    <t xml:space="preserve">Mannschaft: </t>
  </si>
  <si>
    <t>Rd 1:</t>
  </si>
  <si>
    <t>Rd 2:</t>
  </si>
  <si>
    <t>Rd 3:</t>
  </si>
  <si>
    <t>Rd 4:</t>
  </si>
  <si>
    <t>Rd 5:</t>
  </si>
  <si>
    <t>Brett</t>
  </si>
  <si>
    <t>Spieler:</t>
  </si>
  <si>
    <t>Brettpunkte</t>
  </si>
  <si>
    <t>Fortschritt Brettpunkte</t>
  </si>
  <si>
    <t>Mannschaftspunkte</t>
  </si>
  <si>
    <t>Platz</t>
  </si>
  <si>
    <t>Abensberg</t>
  </si>
  <si>
    <t>Zenk Heribert</t>
  </si>
  <si>
    <t>Fortschritt Mannschaftspunkte</t>
  </si>
  <si>
    <t xml:space="preserve">MP </t>
  </si>
  <si>
    <t>Mannschaft</t>
  </si>
  <si>
    <t>gespielt am 27.7.2008</t>
  </si>
  <si>
    <t>Neustadt</t>
  </si>
  <si>
    <t>Weinpokal 2008</t>
  </si>
  <si>
    <t>Rohrbach</t>
  </si>
  <si>
    <t>Steffel Sepp</t>
  </si>
  <si>
    <t>Lohr Werner</t>
  </si>
  <si>
    <t>Wagner Tom</t>
  </si>
  <si>
    <t>Mainb. 2</t>
  </si>
  <si>
    <t>Abensbg</t>
  </si>
  <si>
    <t>Eichstätt</t>
  </si>
  <si>
    <t>H. "Anand" Seidenschwarz</t>
  </si>
  <si>
    <t>Th. Fischer" Zachmayer</t>
  </si>
  <si>
    <t>Chr."Aljechin" Schneeweiß</t>
  </si>
  <si>
    <t>Florian "Kasparow" Zachmayer</t>
  </si>
  <si>
    <t>Mainbg 1</t>
  </si>
  <si>
    <t>Mainbg 2</t>
  </si>
  <si>
    <t>Neustadt 1</t>
  </si>
  <si>
    <t>Rebhan Kllaus</t>
  </si>
  <si>
    <t>Gernloher Ludwig</t>
  </si>
  <si>
    <t>Lisizyn Jegor</t>
  </si>
  <si>
    <t>Schmidt Franz</t>
  </si>
  <si>
    <t>Herrmann Sebastian</t>
  </si>
  <si>
    <t>Helf Stefan</t>
  </si>
  <si>
    <t>Prossliner Edi</t>
  </si>
  <si>
    <t>Tiel Daniel</t>
  </si>
  <si>
    <t>Mödl Ewald</t>
  </si>
  <si>
    <t>Schlinke Eckhard</t>
  </si>
  <si>
    <t>Eder Franz</t>
  </si>
  <si>
    <t>Thalmeier Gerh (ausgeliehen)</t>
  </si>
  <si>
    <t>Steffe Gerhard</t>
  </si>
  <si>
    <t>Berghof Rainer</t>
  </si>
  <si>
    <t>Gschlössl Andreas</t>
  </si>
  <si>
    <t>Gabriel Thomas</t>
  </si>
  <si>
    <t>Pollak Ferenc</t>
  </si>
  <si>
    <t>Weinpokal TSV Mainburg 2008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</si>
</sst>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2">
    <font>
      <sz val="10"/>
      <name val="Arial"/>
      <family val="0"/>
    </font>
    <font>
      <sz val="1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24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4" fillId="0" borderId="0" xfId="0" applyFont="1" applyAlignment="1">
      <alignment horizontal="center"/>
    </xf>
    <xf numFmtId="2" fontId="3" fillId="0" borderId="3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4" fillId="0" borderId="4" xfId="0" applyFont="1" applyBorder="1" applyAlignment="1">
      <alignment/>
    </xf>
    <xf numFmtId="0" fontId="8" fillId="0" borderId="5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5" xfId="0" applyBorder="1" applyAlignment="1">
      <alignment/>
    </xf>
    <xf numFmtId="0" fontId="8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/>
    </xf>
    <xf numFmtId="0" fontId="2" fillId="0" borderId="5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2" borderId="3" xfId="0" applyFont="1" applyFill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>
      <selection activeCell="C3" sqref="C3"/>
    </sheetView>
  </sheetViews>
  <sheetFormatPr defaultColWidth="11.421875" defaultRowHeight="12.75"/>
  <cols>
    <col min="1" max="1" width="6.28125" style="0" customWidth="1"/>
    <col min="2" max="2" width="18.28125" style="0" customWidth="1"/>
    <col min="3" max="3" width="5.00390625" style="0" customWidth="1"/>
    <col min="4" max="9" width="5.421875" style="0" customWidth="1"/>
    <col min="10" max="10" width="11.140625" style="0" customWidth="1"/>
    <col min="11" max="11" width="10.421875" style="0" customWidth="1"/>
  </cols>
  <sheetData>
    <row r="1" ht="18">
      <c r="C1" s="4" t="s">
        <v>59</v>
      </c>
    </row>
    <row r="2" ht="12.75">
      <c r="C2" t="s">
        <v>25</v>
      </c>
    </row>
    <row r="4" spans="1:11" ht="15.75">
      <c r="A4" s="2"/>
      <c r="B4" s="28" t="s">
        <v>24</v>
      </c>
      <c r="C4" s="2"/>
      <c r="D4" s="3">
        <v>1</v>
      </c>
      <c r="E4" s="3">
        <v>2</v>
      </c>
      <c r="F4" s="3">
        <v>3</v>
      </c>
      <c r="G4" s="3">
        <v>4</v>
      </c>
      <c r="H4" s="3">
        <v>5</v>
      </c>
      <c r="I4" s="3">
        <v>6</v>
      </c>
      <c r="J4" s="34" t="s">
        <v>23</v>
      </c>
      <c r="K4" s="35" t="s">
        <v>0</v>
      </c>
    </row>
    <row r="5" spans="1:11" ht="18">
      <c r="A5" s="2"/>
      <c r="B5" s="2"/>
      <c r="C5" s="2"/>
      <c r="D5" s="3"/>
      <c r="E5" s="3"/>
      <c r="F5" s="3"/>
      <c r="G5" s="3"/>
      <c r="H5" s="3"/>
      <c r="I5" s="3"/>
      <c r="J5" s="3"/>
      <c r="K5" s="5"/>
    </row>
    <row r="6" spans="1:11" ht="19.5" customHeight="1">
      <c r="A6" s="12">
        <v>1</v>
      </c>
      <c r="B6" s="6" t="s">
        <v>1</v>
      </c>
      <c r="C6" s="7"/>
      <c r="D6" s="13" t="s">
        <v>2</v>
      </c>
      <c r="E6" s="10">
        <v>3.5</v>
      </c>
      <c r="F6" s="10">
        <v>2.5</v>
      </c>
      <c r="G6" s="10">
        <v>3</v>
      </c>
      <c r="H6" s="10">
        <v>2.5</v>
      </c>
      <c r="I6" s="15">
        <v>4</v>
      </c>
      <c r="J6" s="33">
        <v>10</v>
      </c>
      <c r="K6" s="18">
        <f aca="true" t="shared" si="0" ref="K6:K11">SUM(D6:I6)</f>
        <v>15.5</v>
      </c>
    </row>
    <row r="7" spans="1:11" ht="19.5" customHeight="1">
      <c r="A7" s="12">
        <v>2</v>
      </c>
      <c r="B7" s="6" t="s">
        <v>41</v>
      </c>
      <c r="C7" s="7"/>
      <c r="D7" s="14">
        <f>4-E6</f>
        <v>0.5</v>
      </c>
      <c r="E7" s="9" t="s">
        <v>2</v>
      </c>
      <c r="F7" s="10">
        <v>3</v>
      </c>
      <c r="G7" s="10">
        <v>2.5</v>
      </c>
      <c r="H7" s="10">
        <v>3</v>
      </c>
      <c r="I7" s="15">
        <v>4</v>
      </c>
      <c r="J7" s="33">
        <v>8</v>
      </c>
      <c r="K7" s="18">
        <f t="shared" si="0"/>
        <v>13</v>
      </c>
    </row>
    <row r="8" spans="1:11" ht="19.5" customHeight="1">
      <c r="A8" s="12">
        <v>3</v>
      </c>
      <c r="B8" s="6" t="s">
        <v>3</v>
      </c>
      <c r="C8" s="7"/>
      <c r="D8" s="14">
        <f>4-F6</f>
        <v>1.5</v>
      </c>
      <c r="E8" s="11">
        <f>4-F7</f>
        <v>1</v>
      </c>
      <c r="F8" s="9" t="s">
        <v>2</v>
      </c>
      <c r="G8" s="8">
        <v>2</v>
      </c>
      <c r="H8" s="8">
        <v>2</v>
      </c>
      <c r="I8" s="15">
        <v>4</v>
      </c>
      <c r="J8" s="33">
        <v>4</v>
      </c>
      <c r="K8" s="18">
        <f t="shared" si="0"/>
        <v>10.5</v>
      </c>
    </row>
    <row r="9" spans="1:11" ht="19.5" customHeight="1">
      <c r="A9" s="12">
        <v>4</v>
      </c>
      <c r="B9" s="6" t="s">
        <v>4</v>
      </c>
      <c r="C9" s="7"/>
      <c r="D9" s="14">
        <f>4-G6</f>
        <v>1</v>
      </c>
      <c r="E9" s="11">
        <f>4-G7</f>
        <v>1.5</v>
      </c>
      <c r="F9" s="8">
        <f>4-G8</f>
        <v>2</v>
      </c>
      <c r="G9" s="9" t="s">
        <v>2</v>
      </c>
      <c r="H9" s="8">
        <v>2</v>
      </c>
      <c r="I9" s="15">
        <v>4</v>
      </c>
      <c r="J9" s="33">
        <v>4</v>
      </c>
      <c r="K9" s="18">
        <f t="shared" si="0"/>
        <v>10.5</v>
      </c>
    </row>
    <row r="10" spans="1:11" ht="19.5" customHeight="1">
      <c r="A10" s="12">
        <v>5</v>
      </c>
      <c r="B10" s="6" t="s">
        <v>28</v>
      </c>
      <c r="C10" s="7"/>
      <c r="D10" s="14">
        <f>4-H6</f>
        <v>1.5</v>
      </c>
      <c r="E10" s="11">
        <f>4-H7</f>
        <v>1</v>
      </c>
      <c r="F10" s="8">
        <f>4-H8</f>
        <v>2</v>
      </c>
      <c r="G10" s="8">
        <f>4-H9</f>
        <v>2</v>
      </c>
      <c r="H10" s="9" t="s">
        <v>2</v>
      </c>
      <c r="I10" s="36">
        <v>2</v>
      </c>
      <c r="J10" s="33">
        <v>3</v>
      </c>
      <c r="K10" s="18">
        <f t="shared" si="0"/>
        <v>8.5</v>
      </c>
    </row>
    <row r="11" spans="1:11" ht="19.5" customHeight="1">
      <c r="A11" s="12">
        <v>6</v>
      </c>
      <c r="B11" s="6" t="s">
        <v>5</v>
      </c>
      <c r="C11" s="7"/>
      <c r="D11" s="14">
        <f>4-I6</f>
        <v>0</v>
      </c>
      <c r="E11" s="11">
        <f>4-I7</f>
        <v>0</v>
      </c>
      <c r="F11" s="11">
        <f>4-I8</f>
        <v>0</v>
      </c>
      <c r="G11" s="11">
        <f>4-I9</f>
        <v>0</v>
      </c>
      <c r="H11" s="8">
        <f>4-I10</f>
        <v>2</v>
      </c>
      <c r="I11" s="16" t="s">
        <v>2</v>
      </c>
      <c r="J11" s="33">
        <v>1</v>
      </c>
      <c r="K11" s="18">
        <f t="shared" si="0"/>
        <v>2</v>
      </c>
    </row>
    <row r="12" spans="1:11" ht="14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</row>
  </sheetData>
  <hyperlinks>
    <hyperlink ref="B6" location="'Mainburg 1'!A1" display="Mainburg 1"/>
    <hyperlink ref="B9" location="'Eichstätt 1'!C4" display="Eichstätt 1"/>
    <hyperlink ref="B7" location="Moosburg!C4" display="Moosburg 1"/>
    <hyperlink ref="B10" location="'Eichstätt 2'!C4" display="Eichstätt 2"/>
    <hyperlink ref="B11" location="'Mainburg 2'!C4" display="Mainburg 2"/>
    <hyperlink ref="B8" location="Abensberg!C4" display="Abensberg 1"/>
  </hyperlink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showGridLines="0" workbookViewId="0" topLeftCell="A1">
      <selection activeCell="B3" sqref="B3"/>
    </sheetView>
  </sheetViews>
  <sheetFormatPr defaultColWidth="11.421875" defaultRowHeight="12.75"/>
  <cols>
    <col min="1" max="1" width="13.8515625" style="0" customWidth="1"/>
    <col min="2" max="2" width="6.00390625" style="0" customWidth="1"/>
    <col min="3" max="5" width="9.28125" style="0" customWidth="1"/>
  </cols>
  <sheetData>
    <row r="1" spans="2:10" ht="30">
      <c r="B1" s="19" t="s">
        <v>27</v>
      </c>
      <c r="J1" s="20" t="s">
        <v>6</v>
      </c>
    </row>
    <row r="2" ht="15">
      <c r="B2" s="28" t="str">
        <f>WEIN2008!C2</f>
        <v>gespielt am 27.7.2008</v>
      </c>
    </row>
    <row r="3" ht="21" customHeight="1"/>
    <row r="4" spans="1:7" ht="23.25">
      <c r="A4" s="5" t="s">
        <v>8</v>
      </c>
      <c r="C4" s="31" t="s">
        <v>1</v>
      </c>
      <c r="D4" s="22"/>
      <c r="E4" s="22"/>
      <c r="G4" s="21" t="s">
        <v>7</v>
      </c>
    </row>
    <row r="5" spans="1:11" ht="30" customHeight="1">
      <c r="A5" s="5" t="s">
        <v>19</v>
      </c>
      <c r="C5" s="29">
        <v>1</v>
      </c>
      <c r="D5" s="23"/>
      <c r="E5" s="23"/>
      <c r="G5" s="22" t="s">
        <v>9</v>
      </c>
      <c r="H5" s="22" t="s">
        <v>10</v>
      </c>
      <c r="I5" s="22" t="s">
        <v>11</v>
      </c>
      <c r="J5" s="22" t="s">
        <v>12</v>
      </c>
      <c r="K5" s="22" t="s">
        <v>13</v>
      </c>
    </row>
    <row r="6" spans="7:11" ht="23.25" customHeight="1">
      <c r="G6" s="30" t="s">
        <v>28</v>
      </c>
      <c r="H6" s="30" t="s">
        <v>32</v>
      </c>
      <c r="I6" s="30" t="s">
        <v>34</v>
      </c>
      <c r="J6" s="30" t="s">
        <v>26</v>
      </c>
      <c r="K6" s="30" t="s">
        <v>33</v>
      </c>
    </row>
    <row r="7" ht="12.75">
      <c r="B7" s="1" t="s">
        <v>14</v>
      </c>
    </row>
    <row r="8" spans="1:11" ht="24" customHeight="1">
      <c r="A8" s="21" t="s">
        <v>15</v>
      </c>
      <c r="B8" s="17">
        <v>1</v>
      </c>
      <c r="C8" s="24" t="s">
        <v>21</v>
      </c>
      <c r="D8" s="22"/>
      <c r="E8" s="22"/>
      <c r="G8" s="25">
        <v>0</v>
      </c>
      <c r="H8" s="25">
        <v>1</v>
      </c>
      <c r="I8" s="25">
        <v>1</v>
      </c>
      <c r="J8" s="25">
        <v>0.5</v>
      </c>
      <c r="K8" s="25">
        <v>0.5</v>
      </c>
    </row>
    <row r="9" spans="2:11" ht="13.5" customHeight="1">
      <c r="B9" s="17"/>
      <c r="G9" s="26"/>
      <c r="H9" s="26"/>
      <c r="I9" s="26"/>
      <c r="J9" s="26"/>
      <c r="K9" s="26"/>
    </row>
    <row r="10" spans="2:11" ht="24" customHeight="1">
      <c r="B10" s="17">
        <v>2</v>
      </c>
      <c r="C10" s="24" t="s">
        <v>29</v>
      </c>
      <c r="D10" s="22"/>
      <c r="E10" s="22"/>
      <c r="G10" s="25">
        <v>1</v>
      </c>
      <c r="H10" s="25">
        <v>1</v>
      </c>
      <c r="I10" s="25">
        <v>1</v>
      </c>
      <c r="J10" s="25">
        <v>1</v>
      </c>
      <c r="K10" s="25">
        <v>1</v>
      </c>
    </row>
    <row r="11" spans="2:11" ht="13.5" customHeight="1">
      <c r="B11" s="17"/>
      <c r="G11" s="26"/>
      <c r="H11" s="26"/>
      <c r="I11" s="26"/>
      <c r="J11" s="26"/>
      <c r="K11" s="26"/>
    </row>
    <row r="12" spans="2:11" ht="24" customHeight="1">
      <c r="B12" s="17">
        <v>3</v>
      </c>
      <c r="C12" s="24" t="s">
        <v>30</v>
      </c>
      <c r="D12" s="22"/>
      <c r="E12" s="22"/>
      <c r="G12" s="25">
        <v>0.5</v>
      </c>
      <c r="H12" s="25">
        <v>1</v>
      </c>
      <c r="I12" s="25">
        <v>0</v>
      </c>
      <c r="J12" s="25">
        <v>1</v>
      </c>
      <c r="K12" s="25">
        <v>1</v>
      </c>
    </row>
    <row r="13" spans="2:11" ht="13.5" customHeight="1">
      <c r="B13" s="17"/>
      <c r="G13" s="26"/>
      <c r="H13" s="26"/>
      <c r="I13" s="26"/>
      <c r="J13" s="26"/>
      <c r="K13" s="26"/>
    </row>
    <row r="14" spans="2:11" ht="24" customHeight="1">
      <c r="B14" s="17">
        <v>4</v>
      </c>
      <c r="C14" s="24" t="s">
        <v>31</v>
      </c>
      <c r="D14" s="22"/>
      <c r="E14" s="22"/>
      <c r="G14" s="25">
        <v>1</v>
      </c>
      <c r="H14" s="25">
        <v>1</v>
      </c>
      <c r="I14" s="25">
        <v>1</v>
      </c>
      <c r="J14" s="25">
        <v>1</v>
      </c>
      <c r="K14" s="25">
        <v>0</v>
      </c>
    </row>
    <row r="15" ht="13.5" customHeight="1">
      <c r="B15" s="17"/>
    </row>
    <row r="16" spans="2:11" ht="24" customHeight="1">
      <c r="B16" s="17">
        <v>5</v>
      </c>
      <c r="C16" s="24"/>
      <c r="D16" s="22"/>
      <c r="E16" s="22"/>
      <c r="G16" s="27"/>
      <c r="H16" s="27"/>
      <c r="I16" s="27"/>
      <c r="J16" s="27"/>
      <c r="K16" s="27"/>
    </row>
    <row r="17" ht="16.5" customHeight="1"/>
    <row r="18" ht="24.75" customHeight="1"/>
    <row r="19" spans="1:11" ht="15.75">
      <c r="A19" s="21" t="s">
        <v>16</v>
      </c>
      <c r="G19" s="25">
        <f>SUM(G8:G16)</f>
        <v>2.5</v>
      </c>
      <c r="H19" s="25">
        <f>SUM(H8:H16)</f>
        <v>4</v>
      </c>
      <c r="I19" s="25">
        <f>SUM(I8:I16)</f>
        <v>3</v>
      </c>
      <c r="J19" s="25">
        <f>SUM(J8:J16)</f>
        <v>3.5</v>
      </c>
      <c r="K19" s="25">
        <f>SUM(K8:K16)</f>
        <v>2.5</v>
      </c>
    </row>
    <row r="20" spans="1:11" ht="18">
      <c r="A20" s="5" t="s">
        <v>17</v>
      </c>
      <c r="G20" s="32">
        <f>G19</f>
        <v>2.5</v>
      </c>
      <c r="H20" s="32">
        <f>H19+G20</f>
        <v>6.5</v>
      </c>
      <c r="I20" s="32">
        <f>I19+H20</f>
        <v>9.5</v>
      </c>
      <c r="J20" s="32">
        <f>J19+I20</f>
        <v>13</v>
      </c>
      <c r="K20" s="32">
        <f>K19+J20</f>
        <v>15.5</v>
      </c>
    </row>
    <row r="21" ht="8.25" customHeight="1">
      <c r="A21" s="5"/>
    </row>
    <row r="22" spans="1:11" ht="15.75">
      <c r="A22" s="21" t="s">
        <v>18</v>
      </c>
      <c r="G22" s="25">
        <f>(IF(G19&lt;2,0,IF(G19=2,1,2)))</f>
        <v>2</v>
      </c>
      <c r="H22" s="25">
        <f>(IF(H19&lt;2,0,IF(H19=2,1,2)))</f>
        <v>2</v>
      </c>
      <c r="I22" s="25">
        <f>(IF(I19&lt;2,0,IF(I19=2,1,2)))</f>
        <v>2</v>
      </c>
      <c r="J22" s="25">
        <f>(IF(J19&lt;2,0,IF(J19=2,1,2)))</f>
        <v>2</v>
      </c>
      <c r="K22" s="25">
        <f>(IF(K19&lt;2,0,IF(K19=2,1,2)))</f>
        <v>2</v>
      </c>
    </row>
    <row r="23" spans="1:11" ht="18">
      <c r="A23" s="5" t="s">
        <v>22</v>
      </c>
      <c r="G23" s="32">
        <f>G22</f>
        <v>2</v>
      </c>
      <c r="H23" s="32">
        <f>H22+G23</f>
        <v>4</v>
      </c>
      <c r="I23" s="32">
        <f>I22+H23</f>
        <v>6</v>
      </c>
      <c r="J23" s="32">
        <f>J22+I23</f>
        <v>8</v>
      </c>
      <c r="K23" s="32">
        <f>K22+J23</f>
        <v>10</v>
      </c>
    </row>
  </sheetData>
  <printOptions/>
  <pageMargins left="0.75" right="0.75" top="1" bottom="1" header="0.4921259845" footer="0.492125984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3"/>
  <sheetViews>
    <sheetView showGridLines="0" workbookViewId="0" topLeftCell="A1">
      <selection activeCell="B3" sqref="B3"/>
    </sheetView>
  </sheetViews>
  <sheetFormatPr defaultColWidth="11.421875" defaultRowHeight="12.75"/>
  <cols>
    <col min="1" max="1" width="13.8515625" style="0" customWidth="1"/>
    <col min="2" max="2" width="6.00390625" style="0" customWidth="1"/>
    <col min="3" max="5" width="9.28125" style="0" customWidth="1"/>
  </cols>
  <sheetData>
    <row r="1" spans="2:10" ht="30">
      <c r="B1" s="19" t="str">
        <f>'Mainburg 1'!B1</f>
        <v>Weinpokal 2008</v>
      </c>
      <c r="J1" s="20" t="s">
        <v>6</v>
      </c>
    </row>
    <row r="2" ht="15">
      <c r="B2" s="28" t="str">
        <f>WEIN2008!C2</f>
        <v>gespielt am 27.7.2008</v>
      </c>
    </row>
    <row r="3" ht="21" customHeight="1"/>
    <row r="4" spans="1:7" ht="23.25">
      <c r="A4" s="5" t="s">
        <v>8</v>
      </c>
      <c r="C4" s="31" t="s">
        <v>26</v>
      </c>
      <c r="D4" s="22"/>
      <c r="E4" s="22"/>
      <c r="G4" s="21" t="s">
        <v>7</v>
      </c>
    </row>
    <row r="5" spans="1:11" ht="30" customHeight="1">
      <c r="A5" s="5" t="s">
        <v>19</v>
      </c>
      <c r="C5" s="29">
        <v>2</v>
      </c>
      <c r="D5" s="23"/>
      <c r="E5" s="23"/>
      <c r="G5" s="22" t="s">
        <v>9</v>
      </c>
      <c r="H5" s="22" t="s">
        <v>10</v>
      </c>
      <c r="I5" s="22" t="s">
        <v>11</v>
      </c>
      <c r="J5" s="22" t="s">
        <v>12</v>
      </c>
      <c r="K5" s="22" t="s">
        <v>13</v>
      </c>
    </row>
    <row r="6" spans="7:11" ht="23.25" customHeight="1">
      <c r="G6" s="30" t="s">
        <v>34</v>
      </c>
      <c r="H6" s="30" t="s">
        <v>28</v>
      </c>
      <c r="I6" s="30" t="s">
        <v>33</v>
      </c>
      <c r="J6" s="30" t="s">
        <v>39</v>
      </c>
      <c r="K6" s="30" t="s">
        <v>40</v>
      </c>
    </row>
    <row r="7" ht="12.75">
      <c r="B7" s="1" t="s">
        <v>14</v>
      </c>
    </row>
    <row r="8" spans="1:11" ht="24" customHeight="1">
      <c r="A8" s="21" t="s">
        <v>15</v>
      </c>
      <c r="B8" s="17">
        <v>1</v>
      </c>
      <c r="C8" s="24" t="s">
        <v>35</v>
      </c>
      <c r="D8" s="22"/>
      <c r="E8" s="22"/>
      <c r="G8" s="25">
        <v>1</v>
      </c>
      <c r="H8" s="25">
        <v>0.5</v>
      </c>
      <c r="I8" s="25">
        <v>1</v>
      </c>
      <c r="J8" s="25">
        <v>0.5</v>
      </c>
      <c r="K8" s="25">
        <v>1</v>
      </c>
    </row>
    <row r="9" spans="2:11" ht="13.5" customHeight="1">
      <c r="B9" s="17"/>
      <c r="G9" s="26"/>
      <c r="H9" s="26"/>
      <c r="I9" s="26"/>
      <c r="J9" s="26"/>
      <c r="K9" s="26"/>
    </row>
    <row r="10" spans="2:11" ht="24" customHeight="1">
      <c r="B10" s="17">
        <v>2</v>
      </c>
      <c r="C10" s="24" t="s">
        <v>38</v>
      </c>
      <c r="D10" s="22"/>
      <c r="E10" s="22"/>
      <c r="G10" s="25">
        <v>1</v>
      </c>
      <c r="H10" s="25">
        <v>0.5</v>
      </c>
      <c r="I10" s="25">
        <v>0</v>
      </c>
      <c r="J10" s="25">
        <v>0</v>
      </c>
      <c r="K10" s="25">
        <v>1</v>
      </c>
    </row>
    <row r="11" spans="2:11" ht="13.5" customHeight="1">
      <c r="B11" s="17"/>
      <c r="G11" s="26"/>
      <c r="H11" s="26"/>
      <c r="I11" s="26"/>
      <c r="J11" s="26"/>
      <c r="K11" s="26"/>
    </row>
    <row r="12" spans="2:11" ht="24" customHeight="1">
      <c r="B12" s="17">
        <v>3</v>
      </c>
      <c r="C12" s="24" t="s">
        <v>36</v>
      </c>
      <c r="D12" s="22"/>
      <c r="E12" s="22"/>
      <c r="G12" s="25">
        <v>1</v>
      </c>
      <c r="H12" s="25">
        <v>1</v>
      </c>
      <c r="I12" s="25">
        <v>0.5</v>
      </c>
      <c r="J12" s="25">
        <v>0</v>
      </c>
      <c r="K12" s="25">
        <v>1</v>
      </c>
    </row>
    <row r="13" spans="2:11" ht="13.5" customHeight="1">
      <c r="B13" s="17"/>
      <c r="G13" s="26"/>
      <c r="H13" s="26"/>
      <c r="I13" s="26"/>
      <c r="J13" s="26"/>
      <c r="K13" s="26"/>
    </row>
    <row r="14" spans="2:11" ht="24" customHeight="1">
      <c r="B14" s="17">
        <v>4</v>
      </c>
      <c r="C14" s="24" t="s">
        <v>37</v>
      </c>
      <c r="D14" s="22"/>
      <c r="E14" s="22"/>
      <c r="G14" s="25">
        <v>0</v>
      </c>
      <c r="H14" s="25">
        <v>1</v>
      </c>
      <c r="I14" s="25">
        <v>1</v>
      </c>
      <c r="J14" s="25">
        <v>0</v>
      </c>
      <c r="K14" s="25">
        <v>1</v>
      </c>
    </row>
    <row r="15" ht="13.5" customHeight="1">
      <c r="B15" s="17"/>
    </row>
    <row r="16" spans="2:11" ht="24" customHeight="1">
      <c r="B16" s="17">
        <v>5</v>
      </c>
      <c r="C16" s="24"/>
      <c r="D16" s="22"/>
      <c r="E16" s="22"/>
      <c r="G16" s="27"/>
      <c r="H16" s="27"/>
      <c r="I16" s="27"/>
      <c r="J16" s="27"/>
      <c r="K16" s="27"/>
    </row>
    <row r="17" ht="16.5" customHeight="1"/>
    <row r="18" ht="24.75" customHeight="1"/>
    <row r="19" spans="1:11" ht="15.75">
      <c r="A19" s="21" t="s">
        <v>16</v>
      </c>
      <c r="G19" s="25">
        <f>SUM(G8:G16)</f>
        <v>3</v>
      </c>
      <c r="H19" s="25">
        <f>SUM(H8:H16)</f>
        <v>3</v>
      </c>
      <c r="I19" s="25">
        <f>SUM(I8:I16)</f>
        <v>2.5</v>
      </c>
      <c r="J19" s="25">
        <f>SUM(J8:J16)</f>
        <v>0.5</v>
      </c>
      <c r="K19" s="25">
        <f>SUM(K8:K16)</f>
        <v>4</v>
      </c>
    </row>
    <row r="20" spans="1:11" ht="18">
      <c r="A20" s="5" t="s">
        <v>17</v>
      </c>
      <c r="G20" s="32">
        <f>G19</f>
        <v>3</v>
      </c>
      <c r="H20" s="32">
        <f>H19+G20</f>
        <v>6</v>
      </c>
      <c r="I20" s="32">
        <f>I19+H20</f>
        <v>8.5</v>
      </c>
      <c r="J20" s="32">
        <f>J19+I20</f>
        <v>9</v>
      </c>
      <c r="K20" s="32">
        <f>K19+J20</f>
        <v>13</v>
      </c>
    </row>
    <row r="21" ht="8.25" customHeight="1">
      <c r="A21" s="5"/>
    </row>
    <row r="22" spans="1:11" ht="15.75">
      <c r="A22" s="21" t="s">
        <v>18</v>
      </c>
      <c r="G22" s="25">
        <f>(IF(G19&lt;2,0,IF(G19=2,1,2)))</f>
        <v>2</v>
      </c>
      <c r="H22" s="25">
        <f>(IF(H19&lt;2,0,IF(H19=2,1,2)))</f>
        <v>2</v>
      </c>
      <c r="I22" s="25">
        <f>(IF(I19&lt;2,0,IF(I19=2,1,2)))</f>
        <v>2</v>
      </c>
      <c r="J22" s="25">
        <f>(IF(J19&lt;2,0,IF(J19=2,1,2)))</f>
        <v>0</v>
      </c>
      <c r="K22" s="25">
        <f>(IF(K19&lt;2,0,IF(K19=2,1,2)))</f>
        <v>2</v>
      </c>
    </row>
    <row r="23" spans="1:11" ht="18">
      <c r="A23" s="5" t="s">
        <v>22</v>
      </c>
      <c r="G23" s="32">
        <f>G22</f>
        <v>2</v>
      </c>
      <c r="H23" s="32">
        <f>H22+G23</f>
        <v>4</v>
      </c>
      <c r="I23" s="32">
        <f>I22+H23</f>
        <v>6</v>
      </c>
      <c r="J23" s="32">
        <f>J22+I23</f>
        <v>6</v>
      </c>
      <c r="K23" s="32">
        <f>K22+J23</f>
        <v>8</v>
      </c>
    </row>
  </sheetData>
  <printOptions/>
  <pageMargins left="0.75" right="0.75" top="1" bottom="1" header="0.4921259845" footer="0.492125984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3"/>
  <sheetViews>
    <sheetView showGridLines="0" workbookViewId="0" topLeftCell="A1">
      <selection activeCell="B3" sqref="B3"/>
    </sheetView>
  </sheetViews>
  <sheetFormatPr defaultColWidth="11.421875" defaultRowHeight="12.75"/>
  <cols>
    <col min="1" max="1" width="13.8515625" style="0" customWidth="1"/>
    <col min="2" max="2" width="6.00390625" style="0" customWidth="1"/>
    <col min="3" max="5" width="9.28125" style="0" customWidth="1"/>
  </cols>
  <sheetData>
    <row r="1" spans="2:10" ht="30">
      <c r="B1" s="19" t="str">
        <f>'Mainburg 1'!B1</f>
        <v>Weinpokal 2008</v>
      </c>
      <c r="J1" s="20" t="s">
        <v>6</v>
      </c>
    </row>
    <row r="2" ht="15">
      <c r="B2" s="28" t="str">
        <f>WEIN2008!C2</f>
        <v>gespielt am 27.7.2008</v>
      </c>
    </row>
    <row r="3" ht="21" customHeight="1"/>
    <row r="4" spans="1:7" ht="23.25">
      <c r="A4" s="5" t="s">
        <v>8</v>
      </c>
      <c r="C4" s="31" t="s">
        <v>20</v>
      </c>
      <c r="D4" s="22"/>
      <c r="E4" s="22"/>
      <c r="G4" s="21" t="s">
        <v>7</v>
      </c>
    </row>
    <row r="5" spans="1:11" ht="30" customHeight="1">
      <c r="A5" s="5" t="s">
        <v>19</v>
      </c>
      <c r="C5" s="29">
        <v>3</v>
      </c>
      <c r="D5" s="23"/>
      <c r="E5" s="23"/>
      <c r="G5" s="22" t="s">
        <v>9</v>
      </c>
      <c r="H5" s="22" t="s">
        <v>10</v>
      </c>
      <c r="I5" s="22" t="s">
        <v>11</v>
      </c>
      <c r="J5" s="22" t="s">
        <v>12</v>
      </c>
      <c r="K5" s="22" t="s">
        <v>13</v>
      </c>
    </row>
    <row r="6" spans="7:11" ht="23.25" customHeight="1">
      <c r="G6" s="30" t="s">
        <v>40</v>
      </c>
      <c r="H6" s="30" t="s">
        <v>34</v>
      </c>
      <c r="I6" s="30" t="s">
        <v>41</v>
      </c>
      <c r="J6" s="30" t="s">
        <v>28</v>
      </c>
      <c r="K6" s="30" t="s">
        <v>1</v>
      </c>
    </row>
    <row r="7" ht="12.75">
      <c r="B7" s="1" t="s">
        <v>14</v>
      </c>
    </row>
    <row r="8" spans="1:11" ht="24" customHeight="1">
      <c r="A8" s="21" t="s">
        <v>15</v>
      </c>
      <c r="B8" s="17">
        <v>1</v>
      </c>
      <c r="C8" s="24" t="s">
        <v>45</v>
      </c>
      <c r="D8" s="22"/>
      <c r="E8" s="22"/>
      <c r="G8" s="25">
        <v>1</v>
      </c>
      <c r="H8" s="25"/>
      <c r="I8" s="25">
        <v>0</v>
      </c>
      <c r="J8" s="25">
        <v>0</v>
      </c>
      <c r="K8" s="25">
        <v>0.5</v>
      </c>
    </row>
    <row r="9" spans="2:11" ht="13.5" customHeight="1">
      <c r="B9" s="17"/>
      <c r="G9" s="26"/>
      <c r="H9" s="26"/>
      <c r="I9" s="26"/>
      <c r="J9" s="26"/>
      <c r="K9" s="26"/>
    </row>
    <row r="10" spans="2:11" ht="24" customHeight="1">
      <c r="B10" s="17">
        <v>2</v>
      </c>
      <c r="C10" s="24" t="s">
        <v>46</v>
      </c>
      <c r="D10" s="22"/>
      <c r="E10" s="22"/>
      <c r="G10" s="25">
        <v>1</v>
      </c>
      <c r="H10" s="25">
        <v>0</v>
      </c>
      <c r="I10" s="25">
        <v>0</v>
      </c>
      <c r="J10" s="25">
        <v>0</v>
      </c>
      <c r="K10" s="25">
        <v>0</v>
      </c>
    </row>
    <row r="11" spans="2:11" ht="13.5" customHeight="1">
      <c r="B11" s="17"/>
      <c r="G11" s="26"/>
      <c r="H11" s="26"/>
      <c r="I11" s="26"/>
      <c r="J11" s="26"/>
      <c r="K11" s="26"/>
    </row>
    <row r="12" spans="2:11" ht="24" customHeight="1">
      <c r="B12" s="17">
        <v>3</v>
      </c>
      <c r="C12" s="24" t="s">
        <v>49</v>
      </c>
      <c r="D12" s="22"/>
      <c r="E12" s="22"/>
      <c r="G12" s="25">
        <v>1</v>
      </c>
      <c r="H12" s="25">
        <v>0</v>
      </c>
      <c r="I12" s="25">
        <v>0</v>
      </c>
      <c r="J12" s="25">
        <v>1</v>
      </c>
      <c r="K12" s="25">
        <v>1</v>
      </c>
    </row>
    <row r="13" spans="2:11" ht="13.5" customHeight="1">
      <c r="B13" s="17"/>
      <c r="G13" s="26"/>
      <c r="H13" s="26"/>
      <c r="I13" s="26"/>
      <c r="J13" s="26"/>
      <c r="K13" s="26"/>
    </row>
    <row r="14" spans="2:11" ht="24" customHeight="1">
      <c r="B14" s="17">
        <v>4</v>
      </c>
      <c r="C14" s="24" t="s">
        <v>47</v>
      </c>
      <c r="D14" s="22"/>
      <c r="E14" s="22"/>
      <c r="G14" s="25">
        <v>1</v>
      </c>
      <c r="H14" s="25">
        <v>1</v>
      </c>
      <c r="I14" s="25">
        <v>1</v>
      </c>
      <c r="J14" s="25">
        <v>1</v>
      </c>
      <c r="K14" s="25">
        <v>0</v>
      </c>
    </row>
    <row r="15" ht="13.5" customHeight="1">
      <c r="B15" s="17"/>
    </row>
    <row r="16" spans="2:11" ht="24" customHeight="1">
      <c r="B16" s="17">
        <v>5</v>
      </c>
      <c r="C16" s="24" t="s">
        <v>48</v>
      </c>
      <c r="D16" s="22"/>
      <c r="E16" s="22"/>
      <c r="G16" s="27"/>
      <c r="H16" s="25">
        <v>1</v>
      </c>
      <c r="I16" s="27"/>
      <c r="J16" s="27"/>
      <c r="K16" s="27"/>
    </row>
    <row r="17" ht="16.5" customHeight="1"/>
    <row r="18" ht="24.75" customHeight="1"/>
    <row r="19" spans="1:11" ht="15.75">
      <c r="A19" s="21" t="s">
        <v>16</v>
      </c>
      <c r="G19" s="25">
        <f>SUM(G8:G16)</f>
        <v>4</v>
      </c>
      <c r="H19" s="25">
        <f>SUM(H8:H16)</f>
        <v>2</v>
      </c>
      <c r="I19" s="25">
        <f>SUM(I8:I16)</f>
        <v>1</v>
      </c>
      <c r="J19" s="25">
        <f>SUM(J8:J16)</f>
        <v>2</v>
      </c>
      <c r="K19" s="25">
        <f>SUM(K8:K16)</f>
        <v>1.5</v>
      </c>
    </row>
    <row r="20" spans="1:11" ht="18">
      <c r="A20" s="5" t="s">
        <v>17</v>
      </c>
      <c r="G20" s="32">
        <f>G19</f>
        <v>4</v>
      </c>
      <c r="H20" s="32">
        <f>H19+G20</f>
        <v>6</v>
      </c>
      <c r="I20" s="32">
        <f>I19+H20</f>
        <v>7</v>
      </c>
      <c r="J20" s="32">
        <f>J19+I20</f>
        <v>9</v>
      </c>
      <c r="K20" s="32">
        <f>K19+J20</f>
        <v>10.5</v>
      </c>
    </row>
    <row r="21" ht="8.25" customHeight="1">
      <c r="A21" s="5"/>
    </row>
    <row r="22" spans="1:11" ht="15.75">
      <c r="A22" s="21" t="s">
        <v>18</v>
      </c>
      <c r="G22" s="25">
        <f>(IF(G19&lt;2,0,IF(G19=2,1,2)))</f>
        <v>2</v>
      </c>
      <c r="H22" s="25">
        <f>(IF(H19&lt;2,0,IF(H19=2,1,2)))</f>
        <v>1</v>
      </c>
      <c r="I22" s="25">
        <f>(IF(I19&lt;2,0,IF(I19=2,1,2)))</f>
        <v>0</v>
      </c>
      <c r="J22" s="25">
        <f>(IF(J19&lt;2,0,IF(J19=2,1,2)))</f>
        <v>1</v>
      </c>
      <c r="K22" s="25">
        <f>(IF(K19&lt;2,0,IF(K19=2,1,2)))</f>
        <v>0</v>
      </c>
    </row>
    <row r="23" spans="1:11" ht="18">
      <c r="A23" s="5" t="s">
        <v>22</v>
      </c>
      <c r="G23" s="32">
        <v>2</v>
      </c>
      <c r="H23" s="32">
        <f>H22+G23</f>
        <v>3</v>
      </c>
      <c r="I23" s="32">
        <f>I22+H23</f>
        <v>3</v>
      </c>
      <c r="J23" s="32">
        <f>J22+I23</f>
        <v>4</v>
      </c>
      <c r="K23" s="32">
        <f>K22+J23</f>
        <v>4</v>
      </c>
    </row>
  </sheetData>
  <printOptions/>
  <pageMargins left="0.75" right="0.75" top="1" bottom="1" header="0.4921259845" footer="0.492125984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3"/>
  <sheetViews>
    <sheetView showGridLines="0" workbookViewId="0" topLeftCell="A1">
      <selection activeCell="B3" sqref="B3"/>
    </sheetView>
  </sheetViews>
  <sheetFormatPr defaultColWidth="11.421875" defaultRowHeight="12.75"/>
  <cols>
    <col min="1" max="1" width="13.8515625" style="0" customWidth="1"/>
    <col min="2" max="2" width="6.00390625" style="0" customWidth="1"/>
    <col min="3" max="5" width="9.28125" style="0" customWidth="1"/>
  </cols>
  <sheetData>
    <row r="1" spans="2:10" ht="30">
      <c r="B1" s="19" t="str">
        <f>'Mainburg 1'!B1</f>
        <v>Weinpokal 2008</v>
      </c>
      <c r="J1" s="20" t="s">
        <v>6</v>
      </c>
    </row>
    <row r="2" ht="15">
      <c r="B2" s="28" t="str">
        <f>WEIN2008!C2</f>
        <v>gespielt am 27.7.2008</v>
      </c>
    </row>
    <row r="3" ht="21" customHeight="1"/>
    <row r="4" spans="1:7" ht="23.25">
      <c r="A4" s="5" t="s">
        <v>8</v>
      </c>
      <c r="C4" s="31" t="s">
        <v>4</v>
      </c>
      <c r="D4" s="22"/>
      <c r="E4" s="22"/>
      <c r="G4" s="21" t="s">
        <v>7</v>
      </c>
    </row>
    <row r="5" spans="1:11" ht="30" customHeight="1">
      <c r="A5" s="5" t="s">
        <v>19</v>
      </c>
      <c r="C5" s="29">
        <v>3</v>
      </c>
      <c r="D5" s="23"/>
      <c r="E5" s="23"/>
      <c r="G5" s="22" t="s">
        <v>9</v>
      </c>
      <c r="H5" s="22" t="s">
        <v>10</v>
      </c>
      <c r="I5" s="22" t="s">
        <v>11</v>
      </c>
      <c r="J5" s="22" t="s">
        <v>12</v>
      </c>
      <c r="K5" s="22" t="s">
        <v>13</v>
      </c>
    </row>
    <row r="6" spans="7:11" ht="23.25" customHeight="1">
      <c r="G6" s="30" t="s">
        <v>26</v>
      </c>
      <c r="H6" s="30" t="s">
        <v>20</v>
      </c>
      <c r="I6" s="30" t="s">
        <v>1</v>
      </c>
      <c r="J6" s="30" t="s">
        <v>5</v>
      </c>
      <c r="K6" s="30" t="s">
        <v>28</v>
      </c>
    </row>
    <row r="7" ht="12.75">
      <c r="B7" s="1" t="s">
        <v>14</v>
      </c>
    </row>
    <row r="8" spans="1:11" ht="24" customHeight="1">
      <c r="A8" s="21" t="s">
        <v>15</v>
      </c>
      <c r="B8" s="17">
        <v>1</v>
      </c>
      <c r="C8" s="24" t="s">
        <v>50</v>
      </c>
      <c r="D8" s="22"/>
      <c r="E8" s="22"/>
      <c r="G8" s="25">
        <v>0</v>
      </c>
      <c r="H8" s="25">
        <v>1</v>
      </c>
      <c r="I8" s="25">
        <v>0</v>
      </c>
      <c r="J8" s="25">
        <v>1</v>
      </c>
      <c r="K8" s="25">
        <v>0</v>
      </c>
    </row>
    <row r="9" spans="2:11" ht="13.5" customHeight="1">
      <c r="B9" s="17"/>
      <c r="G9" s="26"/>
      <c r="H9" s="26"/>
      <c r="I9" s="26"/>
      <c r="J9" s="26"/>
      <c r="K9" s="26"/>
    </row>
    <row r="10" spans="2:11" ht="24" customHeight="1">
      <c r="B10" s="17">
        <v>2</v>
      </c>
      <c r="C10" s="24" t="s">
        <v>51</v>
      </c>
      <c r="D10" s="22"/>
      <c r="E10" s="22"/>
      <c r="G10" s="25">
        <v>0</v>
      </c>
      <c r="H10" s="25">
        <v>1</v>
      </c>
      <c r="I10" s="25">
        <v>1</v>
      </c>
      <c r="J10" s="25">
        <v>1</v>
      </c>
      <c r="K10" s="25">
        <v>0</v>
      </c>
    </row>
    <row r="11" spans="2:11" ht="13.5" customHeight="1">
      <c r="B11" s="17"/>
      <c r="G11" s="26"/>
      <c r="H11" s="26"/>
      <c r="I11" s="26"/>
      <c r="J11" s="26"/>
      <c r="K11" s="26"/>
    </row>
    <row r="12" spans="2:11" ht="24" customHeight="1">
      <c r="B12" s="17">
        <v>3</v>
      </c>
      <c r="C12" s="24" t="s">
        <v>52</v>
      </c>
      <c r="D12" s="22"/>
      <c r="E12" s="22"/>
      <c r="G12" s="25">
        <v>1</v>
      </c>
      <c r="H12" s="25">
        <v>0</v>
      </c>
      <c r="I12" s="25">
        <v>0.5</v>
      </c>
      <c r="J12" s="25">
        <v>1</v>
      </c>
      <c r="K12" s="25">
        <v>1</v>
      </c>
    </row>
    <row r="13" spans="2:11" ht="13.5" customHeight="1">
      <c r="B13" s="17"/>
      <c r="G13" s="26"/>
      <c r="H13" s="26"/>
      <c r="I13" s="26"/>
      <c r="J13" s="26"/>
      <c r="K13" s="26"/>
    </row>
    <row r="14" spans="2:11" ht="24" customHeight="1">
      <c r="B14" s="17">
        <v>4</v>
      </c>
      <c r="C14" s="24" t="s">
        <v>53</v>
      </c>
      <c r="D14" s="22"/>
      <c r="E14" s="22"/>
      <c r="G14" s="25">
        <v>0</v>
      </c>
      <c r="H14" s="25">
        <v>0</v>
      </c>
      <c r="I14" s="25">
        <v>0</v>
      </c>
      <c r="J14" s="25">
        <v>1</v>
      </c>
      <c r="K14" s="25">
        <v>1</v>
      </c>
    </row>
    <row r="15" ht="13.5" customHeight="1">
      <c r="B15" s="17"/>
    </row>
    <row r="16" spans="2:11" ht="24" customHeight="1">
      <c r="B16" s="17">
        <v>5</v>
      </c>
      <c r="C16" s="24"/>
      <c r="D16" s="22"/>
      <c r="E16" s="22"/>
      <c r="G16" s="27"/>
      <c r="H16" s="27"/>
      <c r="I16" s="27"/>
      <c r="J16" s="27"/>
      <c r="K16" s="27"/>
    </row>
    <row r="17" ht="16.5" customHeight="1"/>
    <row r="18" ht="24.75" customHeight="1"/>
    <row r="19" spans="1:11" ht="15.75">
      <c r="A19" s="21" t="s">
        <v>16</v>
      </c>
      <c r="G19" s="25">
        <f>SUM(G8:G16)</f>
        <v>1</v>
      </c>
      <c r="H19" s="25">
        <f>SUM(H8:H16)</f>
        <v>2</v>
      </c>
      <c r="I19" s="25">
        <f>SUM(I8:I16)</f>
        <v>1.5</v>
      </c>
      <c r="J19" s="25">
        <f>SUM(J8:J16)</f>
        <v>4</v>
      </c>
      <c r="K19" s="25">
        <f>SUM(K8:K16)</f>
        <v>2</v>
      </c>
    </row>
    <row r="20" spans="1:11" ht="18">
      <c r="A20" s="5" t="s">
        <v>17</v>
      </c>
      <c r="G20" s="32">
        <f>G19</f>
        <v>1</v>
      </c>
      <c r="H20" s="32">
        <f>H19+G20</f>
        <v>3</v>
      </c>
      <c r="I20" s="32">
        <f>I19+H20</f>
        <v>4.5</v>
      </c>
      <c r="J20" s="32">
        <f>J19+I20</f>
        <v>8.5</v>
      </c>
      <c r="K20" s="32">
        <f>K19+J20</f>
        <v>10.5</v>
      </c>
    </row>
    <row r="21" ht="8.25" customHeight="1">
      <c r="A21" s="5"/>
    </row>
    <row r="22" spans="1:11" ht="15.75">
      <c r="A22" s="21" t="s">
        <v>18</v>
      </c>
      <c r="G22" s="25">
        <f>(IF(G19&lt;2,0,IF(G19=2,1,2)))</f>
        <v>0</v>
      </c>
      <c r="H22" s="25">
        <f>(IF(H19&lt;2,0,IF(H19=2,1,2)))</f>
        <v>1</v>
      </c>
      <c r="I22" s="25">
        <f>(IF(I19&lt;2,0,IF(I19=2,1,2)))</f>
        <v>0</v>
      </c>
      <c r="J22" s="25">
        <f>(IF(J19&lt;2,0,IF(J19=2,1,2)))</f>
        <v>2</v>
      </c>
      <c r="K22" s="25">
        <f>(IF(K19&lt;2,0,IF(K19=2,1,2)))</f>
        <v>1</v>
      </c>
    </row>
    <row r="23" spans="1:11" ht="18">
      <c r="A23" s="5" t="s">
        <v>22</v>
      </c>
      <c r="G23" s="32">
        <f>G22</f>
        <v>0</v>
      </c>
      <c r="H23" s="32">
        <f>H22+G23</f>
        <v>1</v>
      </c>
      <c r="I23" s="32">
        <f>I22+H23</f>
        <v>1</v>
      </c>
      <c r="J23" s="32">
        <f>J22+I23</f>
        <v>3</v>
      </c>
      <c r="K23" s="32">
        <f>K22+J23</f>
        <v>4</v>
      </c>
    </row>
  </sheetData>
  <printOptions/>
  <pageMargins left="0.75" right="0.75" top="1" bottom="1" header="0.4921259845" footer="0.492125984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3"/>
  <sheetViews>
    <sheetView showGridLines="0" workbookViewId="0" topLeftCell="A1">
      <selection activeCell="B3" sqref="B3"/>
    </sheetView>
  </sheetViews>
  <sheetFormatPr defaultColWidth="11.421875" defaultRowHeight="12.75"/>
  <cols>
    <col min="1" max="1" width="13.8515625" style="0" customWidth="1"/>
    <col min="2" max="2" width="6.00390625" style="0" customWidth="1"/>
    <col min="3" max="5" width="9.28125" style="0" customWidth="1"/>
  </cols>
  <sheetData>
    <row r="1" spans="2:10" ht="30">
      <c r="B1" s="19" t="str">
        <f>'Mainburg 1'!B1</f>
        <v>Weinpokal 2008</v>
      </c>
      <c r="J1" s="20" t="s">
        <v>6</v>
      </c>
    </row>
    <row r="2" ht="15">
      <c r="B2" s="28" t="str">
        <f>WEIN2008!C2</f>
        <v>gespielt am 27.7.2008</v>
      </c>
    </row>
    <row r="3" ht="21" customHeight="1"/>
    <row r="4" spans="1:7" ht="23.25">
      <c r="A4" s="5" t="s">
        <v>8</v>
      </c>
      <c r="C4" s="31" t="s">
        <v>28</v>
      </c>
      <c r="D4" s="22"/>
      <c r="E4" s="22"/>
      <c r="G4" s="21" t="s">
        <v>7</v>
      </c>
    </row>
    <row r="5" spans="1:11" ht="30" customHeight="1">
      <c r="A5" s="5" t="s">
        <v>19</v>
      </c>
      <c r="C5" s="29">
        <v>5</v>
      </c>
      <c r="D5" s="23"/>
      <c r="E5" s="23"/>
      <c r="G5" s="22" t="s">
        <v>9</v>
      </c>
      <c r="H5" s="22" t="s">
        <v>10</v>
      </c>
      <c r="I5" s="22" t="s">
        <v>11</v>
      </c>
      <c r="J5" s="22" t="s">
        <v>12</v>
      </c>
      <c r="K5" s="22" t="s">
        <v>13</v>
      </c>
    </row>
    <row r="6" spans="7:11" ht="23.25" customHeight="1">
      <c r="G6" s="30" t="s">
        <v>1</v>
      </c>
      <c r="H6" s="30" t="s">
        <v>26</v>
      </c>
      <c r="I6" s="30" t="s">
        <v>5</v>
      </c>
      <c r="J6" s="30" t="s">
        <v>20</v>
      </c>
      <c r="K6" s="30" t="s">
        <v>4</v>
      </c>
    </row>
    <row r="7" ht="12.75">
      <c r="B7" s="1" t="s">
        <v>14</v>
      </c>
    </row>
    <row r="8" spans="1:11" ht="24" customHeight="1">
      <c r="A8" s="21" t="s">
        <v>15</v>
      </c>
      <c r="B8" s="17">
        <v>1</v>
      </c>
      <c r="C8" s="24" t="s">
        <v>42</v>
      </c>
      <c r="D8" s="22"/>
      <c r="E8" s="22"/>
      <c r="G8" s="25">
        <v>1</v>
      </c>
      <c r="H8" s="25">
        <v>0.5</v>
      </c>
      <c r="I8" s="25">
        <v>1</v>
      </c>
      <c r="J8" s="25">
        <v>1</v>
      </c>
      <c r="K8" s="25">
        <v>1</v>
      </c>
    </row>
    <row r="9" spans="2:11" ht="13.5" customHeight="1">
      <c r="B9" s="17"/>
      <c r="G9" s="26"/>
      <c r="H9" s="26"/>
      <c r="I9" s="26"/>
      <c r="J9" s="26"/>
      <c r="K9" s="26"/>
    </row>
    <row r="10" spans="2:11" ht="24" customHeight="1">
      <c r="B10" s="17">
        <v>2</v>
      </c>
      <c r="C10" s="24" t="s">
        <v>43</v>
      </c>
      <c r="D10" s="22"/>
      <c r="E10" s="22"/>
      <c r="G10" s="25">
        <v>0</v>
      </c>
      <c r="H10" s="25">
        <v>0.5</v>
      </c>
      <c r="I10" s="25">
        <v>1</v>
      </c>
      <c r="J10" s="25">
        <v>1</v>
      </c>
      <c r="K10" s="25">
        <v>1</v>
      </c>
    </row>
    <row r="11" spans="2:11" ht="13.5" customHeight="1">
      <c r="B11" s="17"/>
      <c r="G11" s="26"/>
      <c r="H11" s="26"/>
      <c r="I11" s="26"/>
      <c r="J11" s="26"/>
      <c r="K11" s="26"/>
    </row>
    <row r="12" spans="2:11" ht="24" customHeight="1">
      <c r="B12" s="17">
        <v>3</v>
      </c>
      <c r="C12" s="24" t="s">
        <v>58</v>
      </c>
      <c r="D12" s="22"/>
      <c r="E12" s="22"/>
      <c r="G12" s="25">
        <v>0.5</v>
      </c>
      <c r="H12" s="25">
        <v>0</v>
      </c>
      <c r="I12" s="25">
        <v>0</v>
      </c>
      <c r="J12" s="25">
        <v>0</v>
      </c>
      <c r="K12" s="25">
        <v>0</v>
      </c>
    </row>
    <row r="13" spans="2:11" ht="13.5" customHeight="1">
      <c r="B13" s="17"/>
      <c r="G13" s="26"/>
      <c r="H13" s="26"/>
      <c r="I13" s="26"/>
      <c r="J13" s="26"/>
      <c r="K13" s="26"/>
    </row>
    <row r="14" spans="2:11" ht="24" customHeight="1">
      <c r="B14" s="17">
        <v>4</v>
      </c>
      <c r="C14" s="24" t="s">
        <v>44</v>
      </c>
      <c r="D14" s="22"/>
      <c r="E14" s="22"/>
      <c r="G14" s="25">
        <v>0</v>
      </c>
      <c r="H14" s="25">
        <v>0</v>
      </c>
      <c r="I14" s="25">
        <v>0</v>
      </c>
      <c r="J14" s="25">
        <v>0</v>
      </c>
      <c r="K14" s="25">
        <v>0</v>
      </c>
    </row>
    <row r="15" ht="13.5" customHeight="1">
      <c r="B15" s="17"/>
    </row>
    <row r="16" spans="2:11" ht="24" customHeight="1">
      <c r="B16" s="17">
        <v>5</v>
      </c>
      <c r="C16" s="24"/>
      <c r="D16" s="22"/>
      <c r="E16" s="22"/>
      <c r="G16" s="27"/>
      <c r="H16" s="27"/>
      <c r="I16" s="27"/>
      <c r="J16" s="27"/>
      <c r="K16" s="27"/>
    </row>
    <row r="17" ht="16.5" customHeight="1"/>
    <row r="18" ht="24.75" customHeight="1"/>
    <row r="19" spans="1:11" ht="15.75">
      <c r="A19" s="21" t="s">
        <v>16</v>
      </c>
      <c r="G19" s="25">
        <f>SUM(G8:G16)</f>
        <v>1.5</v>
      </c>
      <c r="H19" s="25">
        <f>SUM(H8:H16)</f>
        <v>1</v>
      </c>
      <c r="I19" s="25">
        <f>SUM(I8:I16)</f>
        <v>2</v>
      </c>
      <c r="J19" s="25">
        <f>SUM(J8:J16)</f>
        <v>2</v>
      </c>
      <c r="K19" s="25">
        <f>SUM(K8:K16)</f>
        <v>2</v>
      </c>
    </row>
    <row r="20" spans="1:11" ht="18">
      <c r="A20" s="5" t="s">
        <v>17</v>
      </c>
      <c r="G20" s="32">
        <f>G19</f>
        <v>1.5</v>
      </c>
      <c r="H20" s="32">
        <f>H19+G20</f>
        <v>2.5</v>
      </c>
      <c r="I20" s="32">
        <f>I19+H20</f>
        <v>4.5</v>
      </c>
      <c r="J20" s="32">
        <f>J19+I20</f>
        <v>6.5</v>
      </c>
      <c r="K20" s="32">
        <f>K19+J20</f>
        <v>8.5</v>
      </c>
    </row>
    <row r="21" ht="8.25" customHeight="1">
      <c r="A21" s="5"/>
    </row>
    <row r="22" spans="1:11" ht="15.75">
      <c r="A22" s="21" t="s">
        <v>18</v>
      </c>
      <c r="G22" s="25">
        <f>(IF(G19&lt;2,0,IF(G19=2,1,2)))</f>
        <v>0</v>
      </c>
      <c r="H22" s="25">
        <f>(IF(H19&lt;2,0,IF(H19=2,1,2)))</f>
        <v>0</v>
      </c>
      <c r="I22" s="25">
        <f>(IF(I19&lt;2,0,IF(I19=2,1,2)))</f>
        <v>1</v>
      </c>
      <c r="J22" s="25">
        <f>(IF(J19&lt;2,0,IF(J19=2,1,2)))</f>
        <v>1</v>
      </c>
      <c r="K22" s="25">
        <f>(IF(K19&lt;2,0,IF(K19=2,1,2)))</f>
        <v>1</v>
      </c>
    </row>
    <row r="23" spans="1:11" ht="18">
      <c r="A23" s="5" t="s">
        <v>22</v>
      </c>
      <c r="G23" s="32">
        <f>G22</f>
        <v>0</v>
      </c>
      <c r="H23" s="32">
        <f>H22+G23</f>
        <v>0</v>
      </c>
      <c r="I23" s="32">
        <f>I22+H23</f>
        <v>1</v>
      </c>
      <c r="J23" s="32">
        <f>J22+I23</f>
        <v>2</v>
      </c>
      <c r="K23" s="32">
        <f>K22+J23</f>
        <v>3</v>
      </c>
    </row>
  </sheetData>
  <printOptions/>
  <pageMargins left="0.75" right="0.75" top="1" bottom="1" header="0.4921259845" footer="0.492125984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3"/>
  <sheetViews>
    <sheetView showGridLines="0" workbookViewId="0" topLeftCell="A1">
      <selection activeCell="B3" sqref="B3"/>
    </sheetView>
  </sheetViews>
  <sheetFormatPr defaultColWidth="11.421875" defaultRowHeight="12.75"/>
  <cols>
    <col min="1" max="1" width="13.8515625" style="0" customWidth="1"/>
    <col min="2" max="2" width="6.00390625" style="0" customWidth="1"/>
    <col min="3" max="5" width="9.28125" style="0" customWidth="1"/>
  </cols>
  <sheetData>
    <row r="1" spans="2:10" ht="30">
      <c r="B1" s="19" t="str">
        <f>'Mainburg 1'!B1</f>
        <v>Weinpokal 2008</v>
      </c>
      <c r="J1" s="20" t="s">
        <v>6</v>
      </c>
    </row>
    <row r="2" ht="15">
      <c r="B2" s="28" t="str">
        <f>WEIN2008!C2</f>
        <v>gespielt am 27.7.2008</v>
      </c>
    </row>
    <row r="3" ht="21" customHeight="1"/>
    <row r="4" spans="1:7" ht="23.25">
      <c r="A4" s="5" t="s">
        <v>8</v>
      </c>
      <c r="C4" s="31" t="s">
        <v>5</v>
      </c>
      <c r="D4" s="22"/>
      <c r="E4" s="22"/>
      <c r="G4" s="21" t="s">
        <v>7</v>
      </c>
    </row>
    <row r="5" spans="1:11" ht="30" customHeight="1">
      <c r="A5" s="5" t="s">
        <v>19</v>
      </c>
      <c r="C5" s="29">
        <v>6</v>
      </c>
      <c r="D5" s="23"/>
      <c r="E5" s="23"/>
      <c r="G5" s="22" t="s">
        <v>9</v>
      </c>
      <c r="H5" s="22" t="s">
        <v>10</v>
      </c>
      <c r="I5" s="22" t="s">
        <v>11</v>
      </c>
      <c r="J5" s="22" t="s">
        <v>12</v>
      </c>
      <c r="K5" s="22" t="s">
        <v>13</v>
      </c>
    </row>
    <row r="6" spans="7:11" ht="23.25" customHeight="1">
      <c r="G6" s="30" t="s">
        <v>20</v>
      </c>
      <c r="H6" s="30" t="s">
        <v>1</v>
      </c>
      <c r="I6" s="30" t="s">
        <v>28</v>
      </c>
      <c r="J6" s="30" t="s">
        <v>4</v>
      </c>
      <c r="K6" s="30" t="s">
        <v>26</v>
      </c>
    </row>
    <row r="7" ht="12.75">
      <c r="B7" s="1" t="s">
        <v>14</v>
      </c>
    </row>
    <row r="8" spans="1:11" ht="24" customHeight="1">
      <c r="A8" s="21" t="s">
        <v>15</v>
      </c>
      <c r="B8" s="17">
        <v>1</v>
      </c>
      <c r="C8" s="24" t="s">
        <v>54</v>
      </c>
      <c r="D8" s="22"/>
      <c r="E8" s="22"/>
      <c r="G8" s="25">
        <v>0</v>
      </c>
      <c r="H8" s="25">
        <v>0</v>
      </c>
      <c r="I8" s="25">
        <v>0</v>
      </c>
      <c r="J8" s="25">
        <v>0</v>
      </c>
      <c r="K8" s="25">
        <v>0</v>
      </c>
    </row>
    <row r="9" spans="2:11" ht="13.5" customHeight="1">
      <c r="B9" s="17"/>
      <c r="G9" s="26"/>
      <c r="H9" s="26"/>
      <c r="I9" s="26"/>
      <c r="J9" s="26"/>
      <c r="K9" s="26"/>
    </row>
    <row r="10" spans="2:11" ht="24" customHeight="1">
      <c r="B10" s="17">
        <v>2</v>
      </c>
      <c r="C10" s="24" t="s">
        <v>55</v>
      </c>
      <c r="D10" s="22"/>
      <c r="E10" s="22"/>
      <c r="G10" s="25">
        <v>0</v>
      </c>
      <c r="H10" s="25">
        <v>0</v>
      </c>
      <c r="I10" s="25">
        <v>0</v>
      </c>
      <c r="J10" s="25">
        <v>0</v>
      </c>
      <c r="K10" s="25">
        <v>0</v>
      </c>
    </row>
    <row r="11" spans="2:11" ht="13.5" customHeight="1">
      <c r="B11" s="17"/>
      <c r="G11" s="26"/>
      <c r="H11" s="26"/>
      <c r="I11" s="26"/>
      <c r="J11" s="26"/>
      <c r="K11" s="26"/>
    </row>
    <row r="12" spans="2:11" ht="24" customHeight="1">
      <c r="B12" s="17">
        <v>3</v>
      </c>
      <c r="C12" s="24" t="s">
        <v>56</v>
      </c>
      <c r="D12" s="22"/>
      <c r="E12" s="22"/>
      <c r="G12" s="25">
        <v>0</v>
      </c>
      <c r="H12" s="25">
        <v>0</v>
      </c>
      <c r="I12" s="25">
        <v>1</v>
      </c>
      <c r="J12" s="25">
        <v>0</v>
      </c>
      <c r="K12" s="25">
        <v>0</v>
      </c>
    </row>
    <row r="13" spans="2:11" ht="13.5" customHeight="1">
      <c r="B13" s="17"/>
      <c r="G13" s="26"/>
      <c r="H13" s="26"/>
      <c r="I13" s="26"/>
      <c r="J13" s="26"/>
      <c r="K13" s="26"/>
    </row>
    <row r="14" spans="2:11" ht="24" customHeight="1">
      <c r="B14" s="17">
        <v>4</v>
      </c>
      <c r="C14" s="24" t="s">
        <v>57</v>
      </c>
      <c r="D14" s="22"/>
      <c r="E14" s="22"/>
      <c r="G14" s="25">
        <v>0</v>
      </c>
      <c r="H14" s="25">
        <v>0</v>
      </c>
      <c r="I14" s="25">
        <v>1</v>
      </c>
      <c r="J14" s="25">
        <v>0</v>
      </c>
      <c r="K14" s="25">
        <v>0</v>
      </c>
    </row>
    <row r="15" ht="13.5" customHeight="1">
      <c r="B15" s="17"/>
    </row>
    <row r="16" spans="2:11" ht="24" customHeight="1">
      <c r="B16" s="17">
        <v>5</v>
      </c>
      <c r="C16" s="24"/>
      <c r="D16" s="22"/>
      <c r="E16" s="22"/>
      <c r="G16" s="25"/>
      <c r="H16" s="25"/>
      <c r="I16" s="25"/>
      <c r="J16" s="25"/>
      <c r="K16" s="25"/>
    </row>
    <row r="17" ht="16.5" customHeight="1"/>
    <row r="18" ht="24.75" customHeight="1"/>
    <row r="19" spans="1:11" ht="15.75">
      <c r="A19" s="21" t="s">
        <v>16</v>
      </c>
      <c r="G19" s="25">
        <f>SUM(G8:G16)</f>
        <v>0</v>
      </c>
      <c r="H19" s="25">
        <f>SUM(H8:H16)</f>
        <v>0</v>
      </c>
      <c r="I19" s="25">
        <f>SUM(I8:I16)</f>
        <v>2</v>
      </c>
      <c r="J19" s="25">
        <f>SUM(J8:J16)</f>
        <v>0</v>
      </c>
      <c r="K19" s="25">
        <f>SUM(K8:K16)</f>
        <v>0</v>
      </c>
    </row>
    <row r="20" spans="1:11" ht="18">
      <c r="A20" s="5" t="s">
        <v>17</v>
      </c>
      <c r="G20" s="32">
        <f>G19</f>
        <v>0</v>
      </c>
      <c r="H20" s="32">
        <f>H19+G20</f>
        <v>0</v>
      </c>
      <c r="I20" s="32">
        <f>I19+H20</f>
        <v>2</v>
      </c>
      <c r="J20" s="32">
        <f>J19+I20</f>
        <v>2</v>
      </c>
      <c r="K20" s="32">
        <f>K19+J20</f>
        <v>2</v>
      </c>
    </row>
    <row r="21" ht="8.25" customHeight="1">
      <c r="A21" s="5"/>
    </row>
    <row r="22" spans="1:11" ht="15.75">
      <c r="A22" s="21" t="s">
        <v>18</v>
      </c>
      <c r="G22" s="25">
        <f>(IF(G19&lt;2,0,IF(G19=2,1,2)))</f>
        <v>0</v>
      </c>
      <c r="H22" s="25">
        <f>(IF(H19&lt;2,0,IF(H19=2,1,2)))</f>
        <v>0</v>
      </c>
      <c r="I22" s="25">
        <f>(IF(I19&lt;2,0,IF(I19=2,1,2)))</f>
        <v>1</v>
      </c>
      <c r="J22" s="25">
        <f>(IF(J19&lt;2,0,IF(J19=2,1,2)))</f>
        <v>0</v>
      </c>
      <c r="K22" s="25">
        <f>(IF(K19&lt;2,0,IF(K19=2,1,2)))</f>
        <v>0</v>
      </c>
    </row>
    <row r="23" spans="1:11" ht="18">
      <c r="A23" s="5" t="s">
        <v>22</v>
      </c>
      <c r="G23" s="32">
        <f>G22</f>
        <v>0</v>
      </c>
      <c r="H23" s="32">
        <f>H22+G23</f>
        <v>0</v>
      </c>
      <c r="I23" s="32">
        <f>I22+H23</f>
        <v>1</v>
      </c>
      <c r="J23" s="32">
        <f>J22+I23</f>
        <v>1</v>
      </c>
      <c r="K23" s="32">
        <f>K22+J23</f>
        <v>1</v>
      </c>
    </row>
  </sheetData>
  <printOptions/>
  <pageMargins left="0.75" right="0.75" top="1" bottom="1" header="0.4921259845" footer="0.492125984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</dc:creator>
  <cp:keywords/>
  <dc:description/>
  <cp:lastModifiedBy>Tom</cp:lastModifiedBy>
  <cp:lastPrinted>2008-11-29T16:05:38Z</cp:lastPrinted>
  <dcterms:created xsi:type="dcterms:W3CDTF">2007-07-23T18:30:30Z</dcterms:created>
  <dcterms:modified xsi:type="dcterms:W3CDTF">2008-11-29T16:07:20Z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